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neywellprod-my.sharepoint.com/personal/juan_jose_nadales_honeywell_com/Documents/Escritorio/SEGURPRI EXTREMADURA MAYO/"/>
    </mc:Choice>
  </mc:AlternateContent>
  <xr:revisionPtr revIDLastSave="235" documentId="13_ncr:1_{7055EBBD-44C3-4E4A-9899-6B3F190EF16D}" xr6:coauthVersionLast="47" xr6:coauthVersionMax="47" xr10:uidLastSave="{F2F68895-BFF4-4269-AD3A-702D740F78D1}"/>
  <bookViews>
    <workbookView xWindow="-120" yWindow="-120" windowWidth="21840" windowHeight="13020" xr2:uid="{00000000-000D-0000-FFFF-FFFF00000000}"/>
  </bookViews>
  <sheets>
    <sheet name="MANT__CCTV" sheetId="2" r:id="rId1"/>
    <sheet name="PRECIO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2" l="1"/>
  <c r="G34" i="2"/>
  <c r="F28" i="2" l="1"/>
  <c r="G28" i="2" s="1"/>
  <c r="F27" i="2"/>
  <c r="G27" i="2" s="1"/>
  <c r="F26" i="2"/>
  <c r="G26" i="2" s="1"/>
  <c r="F25" i="2"/>
  <c r="G25" i="2" s="1"/>
  <c r="F24" i="2"/>
  <c r="G24" i="2" s="1"/>
  <c r="F23" i="2"/>
  <c r="G23" i="2" s="1"/>
  <c r="F20" i="2"/>
  <c r="G20" i="2" s="1"/>
  <c r="F19" i="2"/>
  <c r="G19" i="2" s="1"/>
  <c r="F18" i="2"/>
  <c r="G18" i="2" s="1"/>
  <c r="F17" i="2"/>
  <c r="G17" i="2" s="1"/>
  <c r="F16" i="2"/>
  <c r="G16" i="2" s="1"/>
  <c r="F13" i="2"/>
  <c r="G13" i="2" s="1"/>
  <c r="G30" i="2" l="1"/>
  <c r="G3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Nadales, Juan Jose</author>
  </authors>
  <commentList>
    <comment ref="F6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Introducir ida + vuelta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6" authorId="0" shapeId="0" xr:uid="{00000000-0006-0000-0100-000002000000}">
      <text>
        <r>
          <rPr>
            <sz val="9"/>
            <color rgb="FF000000"/>
            <rFont val="Tahoma"/>
            <family val="2"/>
          </rPr>
          <t>0,70€ por Kilómetro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Nadales, Juan Jose</author>
  </authors>
  <commentList>
    <comment ref="B3" authorId="0" shapeId="0" xr:uid="{00000000-0006-0000-0200-000001000000}">
      <text>
        <r>
          <rPr>
            <b/>
            <sz val="9"/>
            <color rgb="FF000000"/>
            <rFont val="Tahoma"/>
            <family val="2"/>
          </rPr>
          <t>Coste medio teniendo en cuenta horario normal, nocturo o festivo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5" authorId="0" shapeId="0" xr:uid="{00000000-0006-0000-0200-000002000000}">
      <text>
        <r>
          <rPr>
            <sz val="9"/>
            <color rgb="FF000000"/>
            <rFont val="Tahoma"/>
            <family val="2"/>
          </rPr>
          <t>0,70€ por Kilómetro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<sst xmlns="http://schemas.openxmlformats.org/spreadsheetml/2006/main" count="35" uniqueCount="33">
  <si>
    <t>INSTALACIÓN:</t>
  </si>
  <si>
    <t>FECHA CONTRATO:</t>
  </si>
  <si>
    <t>DESPLAZAMIENTO</t>
  </si>
  <si>
    <t>KMS.</t>
  </si>
  <si>
    <t>TOTAL</t>
  </si>
  <si>
    <t>Kilometraje</t>
  </si>
  <si>
    <t xml:space="preserve"> </t>
  </si>
  <si>
    <t>CÁLCULO DE TIEMPOS</t>
  </si>
  <si>
    <t>EQUIPOS Y COMPROBACIONES A REALIZAR (MANTENIMIENTO PRESENCIAL)</t>
  </si>
  <si>
    <t>UDS.</t>
  </si>
  <si>
    <t>TIEMPO</t>
  </si>
  <si>
    <t>MANTENIMIENTO CORRECTIVO</t>
  </si>
  <si>
    <t>COSTE DE LA INSTALACIÓN</t>
  </si>
  <si>
    <r>
      <rPr>
        <b/>
        <sz val="10"/>
        <color rgb="FF000000"/>
        <rFont val="Century Gothic"/>
        <family val="2"/>
      </rPr>
      <t>INFORMACIÓN A RECABAR ANTES DE EMPEZAR LOS TRABAJOS DE MANTENIMIENTO</t>
    </r>
    <r>
      <rPr>
        <b/>
        <sz val="10"/>
        <color rgb="FF000000"/>
        <rFont val="Century Gothic"/>
        <family val="2"/>
      </rPr>
      <t xml:space="preserve">
</t>
    </r>
    <r>
      <rPr>
        <sz val="10"/>
        <color rgb="FF000000"/>
        <rFont val="Century Gothic"/>
        <family val="2"/>
      </rPr>
      <t xml:space="preserve">• Establecer previamente con el cliente si ha habido cualquier problema con el sistema de CCTV desde la última visita de mantenimiento.
• Examinar la documentación del sistema para ver si ha habido cualquier llamada al servicio o incidentes desde la última visita rutinaria. El técnico debe preguntar si ha habido algún cambio en el uso de las instalaciones, un cambio en los procedimientos de trabajo o un cambio de propietario.
• El técnico debe asegurarse de que el cliente (o el representante del cliente) conoce todavía a fondo el funcionamiento del sistema de CCTV.                                           </t>
    </r>
  </si>
  <si>
    <r>
      <rPr>
        <b/>
        <sz val="10"/>
        <color rgb="FF000000"/>
        <rFont val="Century Gothic"/>
        <family val="2"/>
      </rPr>
      <t>CÁMARAS DE CCTV</t>
    </r>
    <r>
      <rPr>
        <b/>
        <sz val="10"/>
        <color rgb="FF000000"/>
        <rFont val="Century Gothic"/>
        <family val="2"/>
      </rPr>
      <t xml:space="preserve">
</t>
    </r>
    <r>
      <rPr>
        <sz val="10"/>
        <color rgb="FF000000"/>
        <rFont val="Century Gothic"/>
        <family val="2"/>
      </rPr>
      <t>• Verificar que el número y tipo de cámaras, incluyendo objetivos, están de acuerdo con lo que se indicó en la especificación o en cualquier modificación de la misma.                                                                                                 • Verificar que los campos de visión están libres de obstrucciones.                                                                                               • Comprobar el estado de las fijaciones físicas. verificando que no haya aflojamiento o corrosión en soportes y fijaciones.
• Comprobar las juntas y cierres herméticos de los equipos de exterior.                                                                                                                                                                                           • Búsquense las señales de condensación en las ventanas de las carcasas de las cámaras. Abriendo las cubiertas y carcasas para limpiar el interior cuando sea necesario.                                                                                                                                                                                                                                                                         • Verificar que todas las funciones de cámara de control remoto y automático cumplen con la especificación: movimiento panorámico, inclinación, zoom, enfoque, presets, tours, limpiaparabrisas.                                                                                                                                                                      • Verificar toma de alimentación de las cámaras y equipos de iluminación de apoyo si los hubiera.                                                                                                     • Revisar condiciones de iluminación y equipos de iluminación de apoyo existentes (incorporados en la propia cámara o externos), verificando funcionamiento con condiciones de baja iluminación (a través del equipo de grabación si no hubiera otra forma). Estos eauipos deberán ser sustituídos según las frecuencias recomendadas por el fabricante.</t>
    </r>
  </si>
  <si>
    <t>CÁMARA INTERIOR</t>
  </si>
  <si>
    <t>CÁMARA EXTERIOR</t>
  </si>
  <si>
    <t>DOMO PTZ INTERIOR</t>
  </si>
  <si>
    <t>DOMO PTZ EXTERIOR</t>
  </si>
  <si>
    <t>EQUIPO DE ILUMINACIÓN DE APOYO</t>
  </si>
  <si>
    <r>
      <rPr>
        <b/>
        <sz val="10"/>
        <color rgb="FF000000"/>
        <rFont val="Century Gothic"/>
        <family val="2"/>
      </rPr>
      <t>EQUIPOS DE GESTIÓN</t>
    </r>
    <r>
      <rPr>
        <b/>
        <sz val="10"/>
        <color rgb="FF000000"/>
        <rFont val="Century Gothic"/>
        <family val="2"/>
      </rPr>
      <t xml:space="preserve">
</t>
    </r>
    <r>
      <rPr>
        <sz val="10"/>
        <color rgb="FF000000"/>
        <rFont val="Century Gothic"/>
        <family val="2"/>
      </rPr>
      <t>• Inspeccionar la calidad de imagen de cada cámara y la correcta selección en pantalla.                                                                                                                 • Comprobar que el funcionamiento de todos los equipos de visualización, conmutación, multiplexación y grabación es satisfactorio.                                                                                                                                                  • Verificar puesta en hora de los dispositivos.                                                                                                                          • Verificar que los días de vídeo grabado se ajustan a lo  que se indicó en la especificación o en cualquier modificación de la misma, así como a lo reglamentariamente estipulado es sistemas regulados.                                                                                                                • El funcionamiento de todas las interfaces con alarmas es satisfactoria, incluyendo la correcta activación por disparo de alarma.                                                                                                                                                              • En el caso de sistemas de análisis de vídeo, verificar que están funcionando de acuerdo con lo que se indicó y determinó en la especificación o en cualquier modificación de la misma, inluyéndose las actuaciones locales de alarma.                                                                                                                                                                                • En el caso de equipos de alimentación de backup, producir fallo en la fuente de alimentación principal y verificar el correcto funcionamiento del sistema.</t>
    </r>
  </si>
  <si>
    <t>EQUIPO DE GRABACIÓN</t>
  </si>
  <si>
    <t>MONITOR</t>
  </si>
  <si>
    <t>ANÁLISIS DE VÍDEO (CANALES)</t>
  </si>
  <si>
    <t>OTROS EQUIPOS (VÍDEO ANALÓGICO): MULTIPLEXORES, DISTRIBUIDORES DE SEÑAL,…</t>
  </si>
  <si>
    <t>SWITCHS</t>
  </si>
  <si>
    <t>ALIMENTACIÓN DE BACKUP (FUENTE DE ALIMENTACIÓN CON BATERÍA DE RESPALDO, S.A.I.)</t>
  </si>
  <si>
    <t>TOTAL ANUAL MANTENIMIENTO DEL SISTEMA DE VIDEOVIGILANCIA (PRESENCIAL)</t>
  </si>
  <si>
    <t>TOTAL ANUAL MANTENIMIENTO DEL SISTEMA DE VIDEOVIGILANCIA (PRESENCIAL / CORRECTIVO)</t>
  </si>
  <si>
    <t>COSTE HORA TÉCNICO</t>
  </si>
  <si>
    <t>Coste Kilómetro</t>
  </si>
  <si>
    <t>VALOR INSTALACIÓN</t>
  </si>
  <si>
    <t>Mantenimiento periódico de los sistemas de CCTV conforme a UNE EN 62676-4:2015 y otros factores a tener en cuenta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</si>
</sst>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€-C0A]"/>
    <numFmt numFmtId="165" formatCode="[$-C0A]dddd&quot;, &quot;mmmm&quot; &quot;dd&quot;, &quot;yyyy"/>
  </numFmts>
  <fonts count="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u/>
      <sz val="10"/>
      <color rgb="FFFFFFFF"/>
      <name val="Century Gothic"/>
      <family val="2"/>
    </font>
    <font>
      <b/>
      <sz val="10"/>
      <color rgb="FF000000"/>
      <name val="Century Gothic"/>
      <family val="2"/>
    </font>
    <font>
      <sz val="10"/>
      <color rgb="FF000000"/>
      <name val="Century Gothic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0"/>
      <color rgb="FFFFFFFF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C00000"/>
        <bgColor rgb="FFC00000"/>
      </patternFill>
    </fill>
    <fill>
      <patternFill patternType="solid">
        <fgColor rgb="FFFCE4D6"/>
        <bgColor rgb="FFFCE4D6"/>
      </patternFill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Protection="1">
      <protection locked="0"/>
    </xf>
    <xf numFmtId="0" fontId="4" fillId="3" borderId="1" xfId="0" applyFont="1" applyFill="1" applyBorder="1"/>
    <xf numFmtId="0" fontId="5" fillId="0" borderId="0" xfId="0" applyFont="1" applyProtection="1">
      <protection locked="0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4" borderId="3" xfId="0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wrapText="1"/>
    </xf>
    <xf numFmtId="0" fontId="5" fillId="5" borderId="8" xfId="2" applyFont="1" applyFill="1" applyBorder="1" applyAlignment="1" applyProtection="1">
      <alignment horizontal="center" vertical="center" wrapText="1"/>
      <protection locked="0"/>
    </xf>
    <xf numFmtId="0" fontId="5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1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1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wrapText="1"/>
    </xf>
    <xf numFmtId="0" fontId="5" fillId="0" borderId="0" xfId="2" applyFont="1" applyFill="1" applyAlignment="1" applyProtection="1">
      <alignment horizontal="center" vertical="center" wrapText="1"/>
      <protection locked="0"/>
    </xf>
    <xf numFmtId="0" fontId="5" fillId="0" borderId="0" xfId="1" applyNumberFormat="1" applyFont="1" applyFill="1" applyAlignment="1" applyProtection="1">
      <alignment horizontal="center" vertical="center" wrapText="1"/>
      <protection locked="0"/>
    </xf>
    <xf numFmtId="164" fontId="0" fillId="0" borderId="0" xfId="0" applyNumberForma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/>
    <xf numFmtId="164" fontId="4" fillId="3" borderId="1" xfId="0" applyNumberFormat="1" applyFont="1" applyFill="1" applyBorder="1"/>
    <xf numFmtId="0" fontId="8" fillId="2" borderId="1" xfId="0" applyFont="1" applyFill="1" applyBorder="1"/>
    <xf numFmtId="164" fontId="4" fillId="0" borderId="0" xfId="1" applyNumberFormat="1" applyFont="1" applyFill="1" applyAlignment="1">
      <alignment horizontal="right" vertical="center" wrapText="1"/>
    </xf>
    <xf numFmtId="0" fontId="8" fillId="2" borderId="4" xfId="0" applyFont="1" applyFill="1" applyBorder="1"/>
    <xf numFmtId="164" fontId="8" fillId="2" borderId="6" xfId="0" applyNumberFormat="1" applyFont="1" applyFill="1" applyBorder="1"/>
    <xf numFmtId="0" fontId="0" fillId="2" borderId="5" xfId="0" applyFill="1" applyBorder="1" applyProtection="1">
      <protection locked="0"/>
    </xf>
    <xf numFmtId="164" fontId="4" fillId="0" borderId="0" xfId="0" applyNumberFormat="1" applyFont="1" applyProtection="1">
      <protection locked="0"/>
    </xf>
    <xf numFmtId="0" fontId="4" fillId="0" borderId="3" xfId="0" applyFont="1" applyBorder="1"/>
    <xf numFmtId="165" fontId="5" fillId="0" borderId="0" xfId="0" applyNumberFormat="1" applyFont="1" applyAlignment="1">
      <alignment horizontal="left"/>
    </xf>
    <xf numFmtId="164" fontId="4" fillId="0" borderId="3" xfId="0" applyNumberFormat="1" applyFont="1" applyBorder="1"/>
    <xf numFmtId="0" fontId="5" fillId="5" borderId="3" xfId="2" applyFont="1" applyFill="1" applyBorder="1" applyAlignment="1" applyProtection="1">
      <alignment horizontal="center" vertical="center" wrapText="1"/>
      <protection locked="0"/>
    </xf>
    <xf numFmtId="0" fontId="5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1" xfId="1" applyNumberFormat="1" applyFont="1" applyFill="1" applyBorder="1" applyAlignment="1" applyProtection="1">
      <alignment horizontal="center" vertical="center" wrapText="1"/>
      <protection locked="0"/>
    </xf>
    <xf numFmtId="164" fontId="4" fillId="3" borderId="12" xfId="1" applyNumberFormat="1" applyFont="1" applyFill="1" applyBorder="1" applyAlignment="1">
      <alignment horizontal="right" vertical="center" wrapText="1"/>
    </xf>
    <xf numFmtId="0" fontId="5" fillId="5" borderId="13" xfId="2" applyFont="1" applyFill="1" applyBorder="1" applyAlignment="1" applyProtection="1">
      <alignment horizontal="center" vertical="center" wrapText="1"/>
      <protection locked="0"/>
    </xf>
    <xf numFmtId="0" fontId="5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4" xfId="1" applyNumberFormat="1" applyFont="1" applyFill="1" applyBorder="1" applyAlignment="1" applyProtection="1">
      <alignment horizontal="center" vertical="center" wrapText="1"/>
      <protection locked="0"/>
    </xf>
    <xf numFmtId="164" fontId="4" fillId="3" borderId="10" xfId="1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Protection="1">
      <protection locked="0"/>
    </xf>
    <xf numFmtId="0" fontId="8" fillId="0" borderId="0" xfId="0" applyFont="1"/>
    <xf numFmtId="0" fontId="5" fillId="0" borderId="8" xfId="0" applyFont="1" applyBorder="1" applyAlignment="1">
      <alignment horizontal="left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 applyProtection="1">
      <alignment horizontal="right"/>
      <protection locked="0"/>
    </xf>
    <xf numFmtId="164" fontId="4" fillId="0" borderId="0" xfId="0" applyNumberFormat="1" applyFont="1"/>
    <xf numFmtId="0" fontId="5" fillId="0" borderId="0" xfId="0" applyFont="1" applyAlignment="1" applyProtection="1">
      <alignment horizontal="left"/>
      <protection locked="0"/>
    </xf>
    <xf numFmtId="164" fontId="4" fillId="0" borderId="1" xfId="0" applyNumberFormat="1" applyFont="1" applyBorder="1"/>
    <xf numFmtId="0" fontId="4" fillId="3" borderId="4" xfId="0" applyFont="1" applyFill="1" applyBorder="1"/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164" fontId="4" fillId="0" borderId="8" xfId="0" applyNumberFormat="1" applyFont="1" applyBorder="1"/>
    <xf numFmtId="164" fontId="5" fillId="5" borderId="8" xfId="0" applyNumberFormat="1" applyFont="1" applyFill="1" applyBorder="1" applyAlignment="1" applyProtection="1">
      <alignment horizontal="right"/>
      <protection locked="0"/>
    </xf>
    <xf numFmtId="0" fontId="4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0" fillId="0" borderId="2" xfId="0" applyBorder="1"/>
    <xf numFmtId="0" fontId="4" fillId="3" borderId="4" xfId="0" applyFont="1" applyFill="1" applyBorder="1" applyAlignment="1">
      <alignment horizontal="left"/>
    </xf>
    <xf numFmtId="0" fontId="4" fillId="0" borderId="7" xfId="0" applyFont="1" applyBorder="1" applyAlignment="1" applyProtection="1">
      <alignment horizontal="left"/>
      <protection locked="0"/>
    </xf>
    <xf numFmtId="0" fontId="4" fillId="3" borderId="1" xfId="2" applyFont="1" applyFill="1" applyBorder="1" applyAlignment="1" applyProtection="1">
      <alignment horizontal="center" vertical="center" wrapText="1"/>
    </xf>
    <xf numFmtId="164" fontId="4" fillId="3" borderId="1" xfId="0" applyNumberFormat="1" applyFont="1" applyFill="1" applyBorder="1" applyAlignment="1">
      <alignment horizontal="left"/>
    </xf>
    <xf numFmtId="0" fontId="5" fillId="0" borderId="7" xfId="0" applyFont="1" applyBorder="1" applyAlignment="1">
      <alignment horizontal="left"/>
    </xf>
  </cellXfs>
  <cellStyles count="3">
    <cellStyle name="NivelCol_1" xfId="2" xr:uid="{00000000-0005-0000-0000-000000000000}"/>
    <cellStyle name="Normal" xfId="0" builtinId="0" customBuiltin="1"/>
    <cellStyle name="Porcentaje" xfId="1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37"/>
  <sheetViews>
    <sheetView showGridLines="0" tabSelected="1" workbookViewId="0">
      <selection activeCell="E15" sqref="E15"/>
    </sheetView>
  </sheetViews>
  <sheetFormatPr baseColWidth="10" defaultColWidth="11.42578125" defaultRowHeight="15" x14ac:dyDescent="0.25"/>
  <cols>
    <col min="1" max="1" width="5.7109375" style="1" customWidth="1"/>
    <col min="2" max="2" width="109.28515625" style="1" customWidth="1"/>
    <col min="3" max="3" width="4.28515625" style="1" customWidth="1"/>
    <col min="4" max="4" width="11.42578125" style="1" customWidth="1"/>
    <col min="5" max="5" width="11.7109375" style="1" bestFit="1" customWidth="1"/>
    <col min="6" max="16384" width="11.42578125" style="1"/>
  </cols>
  <sheetData>
    <row r="1" spans="2:7" ht="15.75" thickBot="1" x14ac:dyDescent="0.3">
      <c r="B1" s="52" t="s">
        <v>32</v>
      </c>
      <c r="C1" s="52"/>
      <c r="D1" s="52"/>
      <c r="E1" s="52"/>
      <c r="F1" s="52"/>
      <c r="G1" s="52"/>
    </row>
    <row r="2" spans="2:7" ht="15.75" thickBot="1" x14ac:dyDescent="0.3"/>
    <row r="3" spans="2:7" ht="15.75" thickBot="1" x14ac:dyDescent="0.3">
      <c r="B3" s="2" t="s">
        <v>0</v>
      </c>
      <c r="D3" s="53" t="s">
        <v>1</v>
      </c>
      <c r="E3" s="53"/>
      <c r="F3" s="54"/>
      <c r="G3" s="54"/>
    </row>
    <row r="4" spans="2:7" x14ac:dyDescent="0.25">
      <c r="B4" s="27"/>
    </row>
    <row r="5" spans="2:7" ht="15.75" thickBot="1" x14ac:dyDescent="0.3">
      <c r="B5" s="8"/>
    </row>
    <row r="6" spans="2:7" ht="15.75" thickBot="1" x14ac:dyDescent="0.3">
      <c r="B6" s="28"/>
      <c r="C6" s="3"/>
      <c r="D6" s="55" t="s">
        <v>2</v>
      </c>
      <c r="E6" s="55"/>
      <c r="F6" s="4" t="s">
        <v>3</v>
      </c>
      <c r="G6" s="5" t="s">
        <v>4</v>
      </c>
    </row>
    <row r="7" spans="2:7" x14ac:dyDescent="0.25">
      <c r="B7"/>
      <c r="C7" s="3"/>
      <c r="D7" s="56" t="s">
        <v>5</v>
      </c>
      <c r="E7" s="56"/>
      <c r="F7" s="6">
        <v>0</v>
      </c>
      <c r="G7" s="29">
        <f>F7*PRECIOS!$E$6</f>
        <v>0</v>
      </c>
    </row>
    <row r="8" spans="2:7" ht="15.75" thickBot="1" x14ac:dyDescent="0.3">
      <c r="B8" s="8"/>
      <c r="C8" s="3"/>
      <c r="D8" s="3"/>
      <c r="E8" s="3"/>
      <c r="F8" s="3"/>
      <c r="G8"/>
    </row>
    <row r="9" spans="2:7" ht="15.75" thickBot="1" x14ac:dyDescent="0.3">
      <c r="B9" s="19"/>
      <c r="C9" s="3"/>
      <c r="D9" s="51" t="s">
        <v>7</v>
      </c>
      <c r="E9" s="51"/>
      <c r="F9" s="51"/>
      <c r="G9"/>
    </row>
    <row r="10" spans="2:7" ht="15.75" thickBot="1" x14ac:dyDescent="0.3">
      <c r="B10" s="8"/>
      <c r="C10" s="3"/>
      <c r="D10" s="3"/>
      <c r="E10" s="3"/>
      <c r="F10" s="3"/>
      <c r="G10"/>
    </row>
    <row r="11" spans="2:7" ht="15.75" thickBot="1" x14ac:dyDescent="0.3">
      <c r="B11" s="2" t="s">
        <v>8</v>
      </c>
      <c r="C11" s="3"/>
      <c r="D11" s="7" t="s">
        <v>9</v>
      </c>
      <c r="E11" s="4" t="s">
        <v>10</v>
      </c>
      <c r="F11" s="5" t="s">
        <v>4</v>
      </c>
      <c r="G11"/>
    </row>
    <row r="12" spans="2:7" ht="15.75" thickBot="1" x14ac:dyDescent="0.3">
      <c r="B12" s="8"/>
      <c r="C12" s="3"/>
      <c r="D12" s="3"/>
      <c r="E12" s="3"/>
      <c r="F12" s="3"/>
      <c r="G12"/>
    </row>
    <row r="13" spans="2:7" ht="108" thickBot="1" x14ac:dyDescent="0.3">
      <c r="B13" s="9" t="s">
        <v>13</v>
      </c>
      <c r="C13" s="3"/>
      <c r="D13" s="10">
        <v>0</v>
      </c>
      <c r="E13" s="11">
        <v>0.3</v>
      </c>
      <c r="F13" s="12">
        <f>(D13*E13)</f>
        <v>0</v>
      </c>
      <c r="G13" s="13">
        <f>F13*PRECIOS!$E$3</f>
        <v>0</v>
      </c>
    </row>
    <row r="14" spans="2:7" ht="15.75" thickBot="1" x14ac:dyDescent="0.3">
      <c r="B14" s="14"/>
      <c r="C14" s="3"/>
      <c r="D14" s="15"/>
      <c r="E14" s="16"/>
      <c r="F14" s="16"/>
      <c r="G14" s="17"/>
    </row>
    <row r="15" spans="2:7" ht="216" thickBot="1" x14ac:dyDescent="0.3">
      <c r="B15" s="9" t="s">
        <v>14</v>
      </c>
      <c r="C15" s="3"/>
      <c r="D15" s="15"/>
      <c r="E15" s="16"/>
      <c r="F15" s="16"/>
      <c r="G15" s="22"/>
    </row>
    <row r="16" spans="2:7" ht="15.75" thickBot="1" x14ac:dyDescent="0.3">
      <c r="B16" s="18" t="s">
        <v>15</v>
      </c>
      <c r="C16" s="3"/>
      <c r="D16" s="10">
        <v>0</v>
      </c>
      <c r="E16" s="11">
        <v>0.2</v>
      </c>
      <c r="F16" s="12">
        <f>(D16*E16)</f>
        <v>0</v>
      </c>
      <c r="G16" s="13">
        <f>F16*PRECIOS!$E$3</f>
        <v>0</v>
      </c>
    </row>
    <row r="17" spans="2:7" ht="15.75" thickBot="1" x14ac:dyDescent="0.3">
      <c r="B17" s="18" t="s">
        <v>16</v>
      </c>
      <c r="C17" s="3"/>
      <c r="D17" s="30">
        <v>0</v>
      </c>
      <c r="E17" s="31">
        <v>0.3</v>
      </c>
      <c r="F17" s="32">
        <f>(D17*E17)</f>
        <v>0</v>
      </c>
      <c r="G17" s="33">
        <f>F17*PRECIOS!$E$3</f>
        <v>0</v>
      </c>
    </row>
    <row r="18" spans="2:7" ht="15.75" thickBot="1" x14ac:dyDescent="0.3">
      <c r="B18" s="18" t="s">
        <v>17</v>
      </c>
      <c r="C18" s="3"/>
      <c r="D18" s="10">
        <v>0</v>
      </c>
      <c r="E18" s="11">
        <v>0.3</v>
      </c>
      <c r="F18" s="12">
        <f>(D18*E18)</f>
        <v>0</v>
      </c>
      <c r="G18" s="13">
        <f>F18*PRECIOS!$E$3</f>
        <v>0</v>
      </c>
    </row>
    <row r="19" spans="2:7" ht="15.75" thickBot="1" x14ac:dyDescent="0.3">
      <c r="B19" s="18" t="s">
        <v>18</v>
      </c>
      <c r="C19" s="3"/>
      <c r="D19" s="10">
        <v>0</v>
      </c>
      <c r="E19" s="11">
        <v>0.5</v>
      </c>
      <c r="F19" s="12">
        <f>(D19*E19)</f>
        <v>0</v>
      </c>
      <c r="G19" s="13">
        <f>F19*PRECIOS!$E$3</f>
        <v>0</v>
      </c>
    </row>
    <row r="20" spans="2:7" ht="15.75" thickBot="1" x14ac:dyDescent="0.3">
      <c r="B20" s="18" t="s">
        <v>19</v>
      </c>
      <c r="C20" s="3"/>
      <c r="D20" s="10">
        <v>0</v>
      </c>
      <c r="E20" s="11">
        <v>0.1</v>
      </c>
      <c r="F20" s="12">
        <f>(D20*E20)</f>
        <v>0</v>
      </c>
      <c r="G20" s="13">
        <f>F20*PRECIOS!$E$3</f>
        <v>0</v>
      </c>
    </row>
    <row r="21" spans="2:7" ht="15.75" thickBot="1" x14ac:dyDescent="0.3">
      <c r="B21" s="18"/>
      <c r="C21" s="3"/>
      <c r="D21" s="15"/>
      <c r="E21" s="16"/>
      <c r="F21" s="16"/>
      <c r="G21" s="17"/>
    </row>
    <row r="22" spans="2:7" ht="189" thickBot="1" x14ac:dyDescent="0.3">
      <c r="B22" s="9" t="s">
        <v>20</v>
      </c>
      <c r="D22" s="15"/>
      <c r="E22" s="16"/>
      <c r="F22" s="16"/>
      <c r="G22" s="22"/>
    </row>
    <row r="23" spans="2:7" ht="15.75" thickBot="1" x14ac:dyDescent="0.3">
      <c r="B23" s="18" t="s">
        <v>21</v>
      </c>
      <c r="C23" s="3"/>
      <c r="D23" s="10">
        <v>0</v>
      </c>
      <c r="E23" s="11">
        <v>0.5</v>
      </c>
      <c r="F23" s="12">
        <f t="shared" ref="F23:F28" si="0">(D23*E23)</f>
        <v>0</v>
      </c>
      <c r="G23" s="13">
        <f>F23*PRECIOS!$E$3</f>
        <v>0</v>
      </c>
    </row>
    <row r="24" spans="2:7" ht="15.75" thickBot="1" x14ac:dyDescent="0.3">
      <c r="B24" s="18" t="s">
        <v>22</v>
      </c>
      <c r="C24" s="3"/>
      <c r="D24" s="30">
        <v>0</v>
      </c>
      <c r="E24" s="31">
        <v>0.1</v>
      </c>
      <c r="F24" s="32">
        <f t="shared" si="0"/>
        <v>0</v>
      </c>
      <c r="G24" s="33">
        <f>F24*PRECIOS!$E$3</f>
        <v>0</v>
      </c>
    </row>
    <row r="25" spans="2:7" ht="15.75" thickBot="1" x14ac:dyDescent="0.3">
      <c r="B25" s="18" t="s">
        <v>23</v>
      </c>
      <c r="C25" s="3"/>
      <c r="D25" s="10">
        <v>0</v>
      </c>
      <c r="E25" s="11">
        <v>0.6</v>
      </c>
      <c r="F25" s="12">
        <f t="shared" si="0"/>
        <v>0</v>
      </c>
      <c r="G25" s="13">
        <f>F25*PRECIOS!$E$3</f>
        <v>0</v>
      </c>
    </row>
    <row r="26" spans="2:7" ht="15.75" thickBot="1" x14ac:dyDescent="0.3">
      <c r="B26" s="18" t="s">
        <v>24</v>
      </c>
      <c r="C26" s="3"/>
      <c r="D26" s="34">
        <v>0</v>
      </c>
      <c r="E26" s="35">
        <v>0.1</v>
      </c>
      <c r="F26" s="36">
        <f t="shared" si="0"/>
        <v>0</v>
      </c>
      <c r="G26" s="37">
        <f>F26*PRECIOS!$E$3</f>
        <v>0</v>
      </c>
    </row>
    <row r="27" spans="2:7" ht="15.75" thickBot="1" x14ac:dyDescent="0.3">
      <c r="B27" s="18" t="s">
        <v>25</v>
      </c>
      <c r="C27" s="3"/>
      <c r="D27" s="10">
        <v>0</v>
      </c>
      <c r="E27" s="11">
        <v>0.2</v>
      </c>
      <c r="F27" s="12">
        <f t="shared" si="0"/>
        <v>0</v>
      </c>
      <c r="G27" s="37">
        <f>F27*PRECIOS!$E$3</f>
        <v>0</v>
      </c>
    </row>
    <row r="28" spans="2:7" ht="15.75" thickBot="1" x14ac:dyDescent="0.3">
      <c r="B28" s="18" t="s">
        <v>26</v>
      </c>
      <c r="C28" s="3"/>
      <c r="D28" s="10">
        <v>0</v>
      </c>
      <c r="E28" s="11">
        <v>0.2</v>
      </c>
      <c r="F28" s="12">
        <f t="shared" si="0"/>
        <v>0</v>
      </c>
      <c r="G28" s="13">
        <f>F28*PRECIOS!$E$3</f>
        <v>0</v>
      </c>
    </row>
    <row r="29" spans="2:7" ht="15.75" thickBot="1" x14ac:dyDescent="0.3">
      <c r="B29" s="18"/>
      <c r="C29" s="3"/>
      <c r="D29" s="15"/>
      <c r="E29" s="16"/>
      <c r="F29" s="16"/>
      <c r="G29" s="22"/>
    </row>
    <row r="30" spans="2:7" ht="15.75" thickBot="1" x14ac:dyDescent="0.3">
      <c r="B30" s="23" t="s">
        <v>27</v>
      </c>
      <c r="C30" s="38"/>
      <c r="D30" s="38"/>
      <c r="E30" s="38"/>
      <c r="F30" s="38"/>
      <c r="G30" s="24">
        <f>SUM(G7:G28)</f>
        <v>0</v>
      </c>
    </row>
    <row r="31" spans="2:7" ht="15.75" thickBot="1" x14ac:dyDescent="0.3">
      <c r="B31" s="18"/>
      <c r="C31" s="3"/>
      <c r="D31" s="15"/>
      <c r="E31" s="16"/>
      <c r="F31" s="16"/>
      <c r="G31" s="22"/>
    </row>
    <row r="32" spans="2:7" ht="15.75" thickBot="1" x14ac:dyDescent="0.3">
      <c r="B32" s="21" t="s">
        <v>11</v>
      </c>
      <c r="C32" s="3"/>
      <c r="D32" s="57" t="s">
        <v>31</v>
      </c>
      <c r="E32" s="57"/>
      <c r="F32" s="16"/>
      <c r="G32" s="22"/>
    </row>
    <row r="33" spans="2:7" ht="15.75" thickBot="1" x14ac:dyDescent="0.3">
      <c r="B33" s="39"/>
      <c r="C33" s="3"/>
      <c r="D33" s="15"/>
      <c r="E33" s="15"/>
      <c r="F33" s="16"/>
      <c r="G33" s="22"/>
    </row>
    <row r="34" spans="2:7" ht="15.75" thickBot="1" x14ac:dyDescent="0.3">
      <c r="B34" s="40" t="s">
        <v>12</v>
      </c>
      <c r="C34" s="3"/>
      <c r="E34" s="50">
        <v>0</v>
      </c>
      <c r="F34" s="16"/>
      <c r="G34" s="20">
        <f>(E34*6%)</f>
        <v>0</v>
      </c>
    </row>
    <row r="35" spans="2:7" ht="15.75" thickBot="1" x14ac:dyDescent="0.3">
      <c r="B35" s="41"/>
      <c r="C35" s="3"/>
      <c r="D35" s="42"/>
      <c r="E35" s="42"/>
      <c r="F35" s="16"/>
      <c r="G35" s="43"/>
    </row>
    <row r="36" spans="2:7" ht="15.75" thickBot="1" x14ac:dyDescent="0.3">
      <c r="B36" s="23" t="s">
        <v>28</v>
      </c>
      <c r="C36" s="25"/>
      <c r="D36" s="25"/>
      <c r="E36" s="25"/>
      <c r="F36" s="25"/>
      <c r="G36" s="24">
        <f>G30+G34</f>
        <v>0</v>
      </c>
    </row>
    <row r="37" spans="2:7" x14ac:dyDescent="0.25">
      <c r="B37" s="44"/>
      <c r="C37" s="3"/>
      <c r="D37" s="42"/>
      <c r="E37" s="42"/>
      <c r="F37" s="16"/>
      <c r="G37" s="26"/>
    </row>
  </sheetData>
  <sheetProtection algorithmName="SHA-512" hashValue="SCfB6gLQnpxKFHUQlPX22O42p6qA+u6dPdHqTw+xJJwjowNBXhxfGe1dBfLUQ7BKjSNekjWQmZnr0uap0qieTg==" saltValue="7viGfyruT/qL//ZyrWzsHA==" spinCount="100000" sheet="1" objects="1" scenarios="1"/>
  <mergeCells count="7">
    <mergeCell ref="D32:E32"/>
    <mergeCell ref="D9:F9"/>
    <mergeCell ref="B1:G1"/>
    <mergeCell ref="D3:E3"/>
    <mergeCell ref="F3:G3"/>
    <mergeCell ref="D6:E6"/>
    <mergeCell ref="D7:E7"/>
  </mergeCells>
  <dataValidations count="1">
    <dataValidation type="custom" allowBlank="1" showInputMessage="1" showErrorMessage="1" sqref="D8" xr:uid="{00000000-0002-0000-0100-000000000000}">
      <formula1>(D8*0.8)</formula1>
    </dataValidation>
  </dataValidations>
  <pageMargins left="0.70000000000000007" right="0.70000000000000007" top="0.75" bottom="0.75" header="0.30000000000000004" footer="0.30000000000000004"/>
  <pageSetup fitToWidth="0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showGridLines="0" workbookViewId="0">
      <selection activeCell="E8" sqref="E8"/>
    </sheetView>
  </sheetViews>
  <sheetFormatPr baseColWidth="10" defaultRowHeight="15" x14ac:dyDescent="0.25"/>
  <cols>
    <col min="1" max="3" width="11.42578125" customWidth="1"/>
    <col min="4" max="4" width="30.28515625" customWidth="1"/>
    <col min="5" max="5" width="11.42578125" customWidth="1"/>
  </cols>
  <sheetData>
    <row r="1" spans="1:5" x14ac:dyDescent="0.25">
      <c r="A1" t="s">
        <v>6</v>
      </c>
    </row>
    <row r="2" spans="1:5" ht="15.75" thickBot="1" x14ac:dyDescent="0.3"/>
    <row r="3" spans="1:5" ht="15.75" thickBot="1" x14ac:dyDescent="0.3">
      <c r="B3" s="58" t="s">
        <v>29</v>
      </c>
      <c r="C3" s="58"/>
      <c r="D3" s="58"/>
      <c r="E3" s="45">
        <v>75</v>
      </c>
    </row>
    <row r="4" spans="1:5" ht="15.75" thickBot="1" x14ac:dyDescent="0.3">
      <c r="B4" s="8"/>
      <c r="C4" s="8"/>
      <c r="D4" s="8"/>
    </row>
    <row r="5" spans="1:5" ht="15.75" thickBot="1" x14ac:dyDescent="0.3">
      <c r="B5" s="46" t="s">
        <v>2</v>
      </c>
      <c r="C5" s="46"/>
      <c r="D5" s="5"/>
      <c r="E5" s="47"/>
    </row>
    <row r="6" spans="1:5" x14ac:dyDescent="0.25">
      <c r="B6" s="59" t="s">
        <v>30</v>
      </c>
      <c r="C6" s="59"/>
      <c r="D6" s="48"/>
      <c r="E6" s="49">
        <v>5</v>
      </c>
    </row>
  </sheetData>
  <mergeCells count="2">
    <mergeCell ref="B3:D3"/>
    <mergeCell ref="B6:C6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legacyDrawing r:id="rId1"/>
</worksheet>
</file>

<file path=docMetadata/LabelInfo.xml><?xml version="1.0" encoding="utf-8"?>
<clbl:labelList xmlns:clbl="http://schemas.microsoft.com/office/2020/mipLabelMetadata">
  <clbl:label id="{d546e5e1-5d42-4630-bacd-c69bfdcbd5e8}" enabled="1" method="Standard" siteId="{96ece526-9c7d-48b0-8daf-8b93c90a5d1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MANT__CCTV</vt:lpstr>
      <vt:lpstr>PRECIOS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Nadales, Juan Jose</dc:creator>
  <cp:lastModifiedBy>Nadales, Juan Jose</cp:lastModifiedBy>
  <dcterms:created xsi:type="dcterms:W3CDTF">2019-07-02T16:40:31Z</dcterms:created>
  <dcterms:modified xsi:type="dcterms:W3CDTF">2024-05-22T21:31:38Z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46e5e1-5d42-4630-bacd-c69bfdcbd5e8_Enabled">
    <vt:lpwstr>true</vt:lpwstr>
  </property>
  <property fmtid="{D5CDD505-2E9C-101B-9397-08002B2CF9AE}" pid="3" name="MSIP_Label_d546e5e1-5d42-4630-bacd-c69bfdcbd5e8_SetDate">
    <vt:lpwstr>2021-08-11T09:44:57Z</vt:lpwstr>
  </property>
  <property fmtid="{D5CDD505-2E9C-101B-9397-08002B2CF9AE}" pid="4" name="MSIP_Label_d546e5e1-5d42-4630-bacd-c69bfdcbd5e8_Method">
    <vt:lpwstr>Standard</vt:lpwstr>
  </property>
  <property fmtid="{D5CDD505-2E9C-101B-9397-08002B2CF9AE}" pid="5" name="MSIP_Label_d546e5e1-5d42-4630-bacd-c69bfdcbd5e8_Name">
    <vt:lpwstr>d546e5e1-5d42-4630-bacd-c69bfdcbd5e8</vt:lpwstr>
  </property>
  <property fmtid="{D5CDD505-2E9C-101B-9397-08002B2CF9AE}" pid="6" name="MSIP_Label_d546e5e1-5d42-4630-bacd-c69bfdcbd5e8_SiteId">
    <vt:lpwstr>96ece526-9c7d-48b0-8daf-8b93c90a5d18</vt:lpwstr>
  </property>
  <property fmtid="{D5CDD505-2E9C-101B-9397-08002B2CF9AE}" pid="7" name="MSIP_Label_d546e5e1-5d42-4630-bacd-c69bfdcbd5e8_ActionId">
    <vt:lpwstr>3d096180-20a2-4e21-9d5a-92b0135b927c</vt:lpwstr>
  </property>
  <property fmtid="{D5CDD505-2E9C-101B-9397-08002B2CF9AE}" pid="8" name="MSIP_Label_d546e5e1-5d42-4630-bacd-c69bfdcbd5e8_ContentBits">
    <vt:lpwstr>0</vt:lpwstr>
  </property>
  <property fmtid="{D5CDD505-2E9C-101B-9397-08002B2CF9AE}" pid="9" name="SmartTag">
    <vt:lpwstr>4</vt:lpwstr>
  </property>
</Properties>
</file>